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Download\"/>
    </mc:Choice>
  </mc:AlternateContent>
  <xr:revisionPtr revIDLastSave="0" documentId="13_ncr:1_{0BC7500A-7BFA-48B1-9E6E-761CB576F842}" xr6:coauthVersionLast="47" xr6:coauthVersionMax="47" xr10:uidLastSave="{00000000-0000-0000-0000-000000000000}"/>
  <bookViews>
    <workbookView xWindow="-120" yWindow="-120" windowWidth="29040" windowHeight="15525" xr2:uid="{00000000-000D-0000-FFFF-FFFF00000000}"/>
  </bookViews>
  <sheets>
    <sheet name="Лист1" sheetId="1" r:id="rId1"/>
  </sheets>
  <definedNames>
    <definedName name="_xlnm.Print_Titles" localSheetId="0">Лист1!$A:$B,Лист1!$4:$4</definedName>
    <definedName name="_xlnm.Print_Area" localSheetId="0">Лист1!$A$1:$P$26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</calcChain>
</file>

<file path=xl/sharedStrings.xml><?xml version="1.0" encoding="utf-8"?>
<sst xmlns="http://schemas.openxmlformats.org/spreadsheetml/2006/main" count="168" uniqueCount="121">
  <si>
    <t>№ п/п</t>
  </si>
  <si>
    <t>Должность</t>
  </si>
  <si>
    <t>Основное направление оказываемой методической поддержки</t>
  </si>
  <si>
    <t>Сведения об аттестации</t>
  </si>
  <si>
    <t>Власова Светлана Анатольевна</t>
  </si>
  <si>
    <t>методист</t>
  </si>
  <si>
    <t>высшее, КГУ, специальность: английский язык и литература, квалификация: филолог, преподаватель английского языка и литературы, переводчик</t>
  </si>
  <si>
    <t>кандидат филологических наук</t>
  </si>
  <si>
    <t>методическое сопровождение деятельности учителей истории, обществознания, права, экономики</t>
  </si>
  <si>
    <t>высшее, КГУ, направление подготовки: 46.03.01 История квалификация: бакалавр</t>
  </si>
  <si>
    <t>КГУ, г. Кемерово, 2021, программа «Преподаватель», квалификация: преподаватель истории и обществознания</t>
  </si>
  <si>
    <t xml:space="preserve">Гуляева Наталия Геннадьевна </t>
  </si>
  <si>
    <t>информационное сопровождение образовательно-воспитательного процесса (ПОС, соц. сети)</t>
  </si>
  <si>
    <t>высшее, РФЭИ, специальность: менеджмент организации, квалификация: менеджер</t>
  </si>
  <si>
    <t>Гусельникова Юлия Павловна</t>
  </si>
  <si>
    <t xml:space="preserve">высшее, КузГПА, специальность: педагогика и психология, квалификация: педагог-психолог </t>
  </si>
  <si>
    <t>Иванова Светлана Владимировна</t>
  </si>
  <si>
    <t>методист (совместитель)</t>
  </si>
  <si>
    <t>методическое сопровождение деятельности заместителей директора по учебно-воспитательной работе</t>
  </si>
  <si>
    <t>высшее, НГПИ, специальность: география и биология, квалификация: учитель географии и биологии</t>
  </si>
  <si>
    <t>КОИУУ», г. Кемерово, 1996, специальность: практическая психология в образовании, квалификация: педагог-психолог</t>
  </si>
  <si>
    <t>Кадурова Ирина Викторовна</t>
  </si>
  <si>
    <t>методическое сопровождение деятельности учителей ОБЗР, заместителей директора по БЖ</t>
  </si>
  <si>
    <t>высшее, КОПИ, специальность: физическая культура, квалификация: педагог по физической культуре</t>
  </si>
  <si>
    <t xml:space="preserve">КРИПКиПРО, г. Кемерово, 2015, программа «Менеджмент организации» </t>
  </si>
  <si>
    <t>Казин Эдуард Михайлович</t>
  </si>
  <si>
    <t>методическое сопровождение здоровьесберегающей деятельности в образовательных организациях</t>
  </si>
  <si>
    <t>высшее, СГПИ, специальность: география и биология, квалификация: учитель географии и биологии средней школы</t>
  </si>
  <si>
    <t>доктор биологических наук</t>
  </si>
  <si>
    <t>Киреева Анастасия Владимировна</t>
  </si>
  <si>
    <t>высшее, КОПИ имени Н.М. Голянской, специальность: педагогика и методика дошкольного образования, квалификация: организатор-методист дошкольного образования</t>
  </si>
  <si>
    <t>Кукина Виктория Вячеславовна</t>
  </si>
  <si>
    <t>методическое сопровождение деятельности заместителей директора по воспитательной работе</t>
  </si>
  <si>
    <t>высшее, КузГПА, специальность: педагогика и методика начального образования, квалификация: учитель начальных классов</t>
  </si>
  <si>
    <t>Лапина Ольга Александровна</t>
  </si>
  <si>
    <t>методическое сопровождение нормативно-правовой деятельности образовательных организаций</t>
  </si>
  <si>
    <t>высшее, КОПИ, специальность: русский язык и литература, квалификация: учитель русского языка и литературы</t>
  </si>
  <si>
    <t>Мананникова Людмила Гавриловна</t>
  </si>
  <si>
    <t>высшее, Джезказганский педагогический институт, специальность: география с дополнительной специальностью биология, квалификация: учитель географии и биологии средней школы</t>
  </si>
  <si>
    <t>высшая квалификационная категория</t>
  </si>
  <si>
    <t>Маринина Наталья Сергеевна</t>
  </si>
  <si>
    <t>методическое сопровождение деятельности педагогов дошкольного образования, вопросов финансовой грамотности в образовательных организациях</t>
  </si>
  <si>
    <t>высшее, ТГПУ, специальность: педагогика и психология, квалификация: педагог-психолог</t>
  </si>
  <si>
    <t>Мельникова Дарья Константиновна</t>
  </si>
  <si>
    <t>среднее профессиональное, КузПК, специальность: специальное дошкольное образование, квалификация: воспитатель детей дошкольного возраста с отклонениями в развитии и с сохранным развитием</t>
  </si>
  <si>
    <t>Окунева Наталья Анатольевна</t>
  </si>
  <si>
    <t>методическое сопровождение вопросов организации питания в образовательных организациях, вопросы мониторинга</t>
  </si>
  <si>
    <t>высшее, КемТИПП, специальность: технология продукции общественного питания, квалификация: инженер-технолог</t>
  </si>
  <si>
    <t>Пробст Ксения Владимировна</t>
  </si>
  <si>
    <t xml:space="preserve">методист (совместитель) </t>
  </si>
  <si>
    <t>методическое сопровождение деятельности классных руководителей, советников директора по взаимодействию с общественными организациями</t>
  </si>
  <si>
    <t>высшее, КОПИ имени Н.М. Голянской, специальность: русский язык и литература, квалификация: учитель русского языка и литературы</t>
  </si>
  <si>
    <t>Раужина Елена Геннадьевна</t>
  </si>
  <si>
    <t>высшее, НГПИ, специальность: педагогика и методика начального образования, квалификация: учитель начальных классов; ТГПУ, специальность: педагогика и психология, квалификация: педагог-психолог</t>
  </si>
  <si>
    <t>Самойлова Алла Викторовна</t>
  </si>
  <si>
    <t>методическое сопровождение деятельности сотрудников библиотек, организация и проведение муниципального этапа ВсОШ, методическое сопровождение участников конкурсов педагогического мастерства</t>
  </si>
  <si>
    <t>высшее, НГПИ, специальность: педагогика и методика начального образования, квалификация: учитель начальных классов</t>
  </si>
  <si>
    <t>Снегирева Татьяна Сергеевна</t>
  </si>
  <si>
    <t xml:space="preserve">методист </t>
  </si>
  <si>
    <t>методическое сопровождение деятельности образовательных организаций по обеспечению качества образования</t>
  </si>
  <si>
    <t>высшее, КОПИ, специальность: педагогика и методика начального образования, квалификация: учитель начальных классов</t>
  </si>
  <si>
    <t>Усманова Светлана Евгеньевна</t>
  </si>
  <si>
    <t>методическое сопровождение профориентационной деятельности образовательных организаций</t>
  </si>
  <si>
    <t>Харина Светлана Леонидовна</t>
  </si>
  <si>
    <t>высшее, ТГПУ, специальность: филология, квалификация: учитель русского языка и литературы</t>
  </si>
  <si>
    <t>Бутусова Юлия Руслановна</t>
  </si>
  <si>
    <t>Воспитание в современной школе, 2025, 72 ч., г. Кемерово, ИРО Кузбасса</t>
  </si>
  <si>
    <t xml:space="preserve">методическое сопровождение деятельности педагогов образовательных организаций, ответственных за  организованную перевозку групп детей автобусами, курирование вопросов аттестации и  повышения квалификации педагогических работников образовательных организаций </t>
  </si>
  <si>
    <t>методическое сопровождение деятельности учителей иностранного языка и молодых специалистов, инновационной деятельности образовательных организаций</t>
  </si>
  <si>
    <t>методическое сопровождение воспитательной деятельности в образовательных организациях</t>
  </si>
  <si>
    <t>Былинина Александра Владимировна</t>
  </si>
  <si>
    <t>методическое сопровождение комплексной безопасности образовательных организаций</t>
  </si>
  <si>
    <t>высшее, КузПИ, специальность: технология переработки пластических масс и эластомеров, квалификация: инженер-химик-технолог</t>
  </si>
  <si>
    <t>методическое сопровождение деятельности учителей начальных классов, географии, биологии, экологии, химии, краеведческой работы и школьных музеев в образовательных организациях</t>
  </si>
  <si>
    <t xml:space="preserve"> </t>
  </si>
  <si>
    <t>Калькина Светлана Юрьевна</t>
  </si>
  <si>
    <t>методическое сопровождение по вопросам ГИА</t>
  </si>
  <si>
    <t>высшее, КузГПА, специальность: информатика, квалификация: учитель информатики</t>
  </si>
  <si>
    <t>Преподаваемые учебные предметы</t>
  </si>
  <si>
    <t>Уровень профессионального образования, направление подготовки и (или) специальность и квалификация (по диплому) (при наличии)</t>
  </si>
  <si>
    <t>Ученая степень (кандидат наук, доктор наук)/ Ученое звание (доцент, профессор) (при наличии)</t>
  </si>
  <si>
    <t>Сведения о повышении квалификации (за последние 3 года)</t>
  </si>
  <si>
    <t>Сведения о профессиональной переподготовке (при наличии)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</si>
  <si>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</si>
  <si>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</si>
  <si>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</si>
  <si>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</si>
  <si>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</si>
  <si>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</si>
  <si>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</si>
  <si>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</si>
  <si>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</si>
  <si>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</si>
  <si>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</si>
  <si>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</si>
  <si>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</si>
  <si>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</si>
  <si>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Последняя дата приема на работу</t>
  </si>
  <si>
    <t>Опыт работы в профессиональной сфере до приема на работу (дней)</t>
  </si>
  <si>
    <t>Отсутствуют</t>
  </si>
  <si>
    <t>15</t>
  </si>
  <si>
    <t>Опыт работы</t>
  </si>
  <si>
    <t>Опыт работы в прочих сферах до приема на работу (дней)</t>
  </si>
  <si>
    <t>Общий стаж работы (устаревшие данные)</t>
  </si>
  <si>
    <t>Стаж работы по специальности (устаревшие данные)</t>
  </si>
  <si>
    <t>Информация об образовании</t>
  </si>
  <si>
    <t>16</t>
  </si>
  <si>
    <t>Киселевский педагогический колледж, 2011, образовательная программа «Дошкольное образование»</t>
  </si>
  <si>
    <t>Совершенствование компетенций педагога в конкурсной деятельности, 2025, 56 ч., г. Кемерово, ИРО Кузбасса</t>
  </si>
  <si>
    <t>КРИПКиПРО, г. Кемерово, 2013, программа «Педагогика, психология и методика преподавания школьных дисциплин»; МИПКиПП, г. Кемерово, 2014, программа «Менеджмент в организации»</t>
  </si>
  <si>
    <t>AL-1702 Администратирование OС ASTRA LINUX SPECIAL EDITION 1.7, 2023, 32 ч., г. Кемерово, ИРО Кузбасса; Обучение руководителей организаций, лиц, ответственных за обеспечение пожарной безопасности и должностных лиц, на которых возложена трудовая функция по проведению противопожарного инструктажа, 2024, 16 ч., г. Кемерово, МИПКиПП; Повышение квалификации руководителей и работников ГО, органов управления единой государственной системы предупреждения и ликвидации ЧС и отдельных категорий лиц, осуществляющих подготовку по программам обучения в области ГО и защиты от ЧС, 2024, 36 ч., г. Кемерово, МИПКиПП</t>
  </si>
  <si>
    <t>ООО «ЦДО СПТ», г. Миасс, 2023 программа «Теория и методика преподавания истории и обществознания», квалификация: преподаватель истории и обществознания; ООО «ЦДО СПТ», г. Миасс, 2024 программа «Психолого-педагогическое сопровождение образовательного процесса в условиях реализации ФГОС», квалификация: педагог-психолог</t>
  </si>
  <si>
    <t xml:space="preserve"> Деятельность советника директора по воспитанию и взаимодействию с детскими общественными обьединениями, 2024, 140 ч., г. Москва, Росдетцентр</t>
  </si>
  <si>
    <t>Информатика</t>
  </si>
  <si>
    <t>Русский язык и литература</t>
  </si>
  <si>
    <t>методическое сопровождение вопросов внедрения бережливых технологий, информационных технологий в образовательных организациях</t>
  </si>
  <si>
    <t>методическое сопровождение деятельности учителей русского языка и литературы, ОРКСЭ, физической культуры</t>
  </si>
  <si>
    <t>Академия Сколково, г. Москва, 2026, программа «Образование и педагогические науки» (Профессиональная деятельность методиста, старшего методиста)</t>
  </si>
  <si>
    <t>Ф.И.О.</t>
  </si>
  <si>
    <t>Проблемы и возможности использования технологий искусственного интеллекта в образовании, 2026, 72 ч., г. Москва, НИЯУ МИФИ; Искусственный интеллект в помощь школьному учителю, 2026, 36 ч., г. Москва, НИЯУ МИФИ</t>
  </si>
  <si>
    <t>Быстрый старт в искусственный интеллект, 2023, 72 ч., г. Москва, МФТИ; Искусственный интеллект для учителей, 2024, 72 ч., г. Москва, МФТИ;  Совершенствование компетенций педагога в конкурсной деятельности, 2025, 56 ч., г. Кемерово, ИРО Кузбасса; Проблемы и возможности использования технологий искусственного интеллекта в образованиии, 2026, 72 ч., г. Москва, НИЯУ МИФИ; Искусственный интеллект в помощь школьному учителю, 2026, 36 ч., г. Москва, НИЯУ МИФИ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</si>
</sst>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AE571"/>
        <bgColor indexed="64"/>
      </patternFill>
    </fill>
    <fill>
      <patternFill patternType="solid">
        <fgColor rgb="FFA3DBFF"/>
        <bgColor indexed="64"/>
      </patternFill>
    </fill>
    <fill>
      <patternFill patternType="solid">
        <fgColor rgb="FFFFC6C6"/>
        <bgColor indexed="64"/>
      </patternFill>
    </fill>
    <fill>
      <patternFill patternType="solid">
        <fgColor rgb="FF7CEB99"/>
        <bgColor indexed="64"/>
      </patternFill>
    </fill>
    <fill>
      <patternFill patternType="solid">
        <fgColor rgb="FFFFCE3C"/>
        <bgColor indexed="64"/>
      </patternFill>
    </fill>
    <fill>
      <patternFill patternType="solid">
        <fgColor rgb="FFD4D4D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2" fontId="2" fillId="0" borderId="1" xfId="0" applyNumberFormat="1" applyFont="1" applyBorder="1" applyAlignment="1">
      <alignment vertical="top" wrapText="1"/>
    </xf>
    <xf numFmtId="1" fontId="2" fillId="0" borderId="1" xfId="0" applyNumberFormat="1" applyFont="1" applyBorder="1" applyAlignment="1">
      <alignment vertical="top" wrapText="1"/>
    </xf>
    <xf numFmtId="14" fontId="2" fillId="2" borderId="1" xfId="0" applyNumberFormat="1" applyFont="1" applyFill="1" applyBorder="1" applyAlignment="1">
      <alignment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top" wrapText="1"/>
    </xf>
    <xf numFmtId="49" fontId="2" fillId="0" borderId="0" xfId="0" applyNumberFormat="1" applyFont="1" applyAlignment="1">
      <alignment horizontal="center" wrapText="1"/>
    </xf>
    <xf numFmtId="0" fontId="2" fillId="4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Continuous" wrapText="1"/>
    </xf>
    <xf numFmtId="0" fontId="3" fillId="3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Continuous" wrapText="1"/>
    </xf>
    <xf numFmtId="0" fontId="3" fillId="7" borderId="1" xfId="0" applyFont="1" applyFill="1" applyBorder="1" applyAlignment="1">
      <alignment horizontal="center" wrapText="1"/>
    </xf>
    <xf numFmtId="0" fontId="2" fillId="0" borderId="0" xfId="0" applyFont="1" applyAlignment="1"/>
    <xf numFmtId="1" fontId="2" fillId="2" borderId="1" xfId="0" applyNumberFormat="1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9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21"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2" formatCode="0.00"/>
      <fill>
        <patternFill patternType="solid">
          <fgColor indexed="64"/>
          <bgColor rgb="FFFFFF00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2" formatCode="0.00"/>
      <fill>
        <patternFill patternType="solid">
          <fgColor indexed="64"/>
          <bgColor rgb="FFFFFF00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9" formatCode="dd/mm/yyyy"/>
      <fill>
        <patternFill patternType="solid">
          <fgColor indexed="64"/>
          <bgColor rgb="FFFFFF00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" formatCode="0"/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 patternType="solid">
          <fgColor indexed="64"/>
          <bgColor rgb="FFFFFF00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numFmt numFmtId="2" formatCode="0.00"/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top" textRotation="0" wrapText="1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4:P26" totalsRowShown="0" headerRowDxfId="20" dataDxfId="18" headerRowBorderDxfId="19" tableBorderDxfId="17" totalsRowBorderDxfId="16">
  <autoFilter ref="A4:P26" xr:uid="{00000000-0009-0000-0100-000001000000}"/>
  <tableColumns count="16">
    <tableColumn id="1" xr3:uid="{00000000-0010-0000-0000-000001000000}" name="1" dataDxfId="15"/>
    <tableColumn id="2" xr3:uid="{00000000-0010-0000-0000-000002000000}" name="2" dataDxfId="14"/>
    <tableColumn id="3" xr3:uid="{00000000-0010-0000-0000-000003000000}" name="3" dataDxfId="13"/>
    <tableColumn id="4" xr3:uid="{00000000-0010-0000-0000-000004000000}" name="4" dataDxfId="12"/>
    <tableColumn id="10" xr3:uid="{00000000-0010-0000-0000-00000A000000}" name="5" dataDxfId="11"/>
    <tableColumn id="11" xr3:uid="{00000000-0010-0000-0000-00000B000000}" name="6" dataDxfId="10"/>
    <tableColumn id="6" xr3:uid="{00000000-0010-0000-0000-000006000000}" name="7" dataDxfId="9"/>
    <tableColumn id="7" xr3:uid="{00000000-0010-0000-0000-000007000000}" name="8" dataDxfId="8"/>
    <tableColumn id="12" xr3:uid="{00000000-0010-0000-0000-00000C000000}" name="9" dataDxfId="7"/>
    <tableColumn id="16" xr3:uid="{00000000-0010-0000-0000-000010000000}" name="10" dataDxfId="6">
      <calculatedColumnFormula>(DATEDIF(Таблица1[[#This Row],[13]],TODAY(),"d")+Таблица1[[#This Row],[11]])/365</calculatedColumnFormula>
    </tableColumn>
    <tableColumn id="14" xr3:uid="{00000000-0010-0000-0000-00000E000000}" name="11" dataDxfId="5"/>
    <tableColumn id="18" xr3:uid="{00000000-0010-0000-0000-000012000000}" name="12" dataDxfId="4"/>
    <tableColumn id="13" xr3:uid="{00000000-0010-0000-0000-00000D000000}" name="13" dataDxfId="3"/>
    <tableColumn id="8" xr3:uid="{00000000-0010-0000-0000-000008000000}" name="14" dataDxfId="2"/>
    <tableColumn id="15" xr3:uid="{00000000-0010-0000-0000-00000F000000}" name="15" dataDxfId="1"/>
    <tableColumn id="9" xr3:uid="{00000000-0010-0000-0000-000009000000}" name="16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9"/>
  <sheetViews>
    <sheetView tabSelected="1" zoomScaleNormal="100" workbookViewId="0">
      <pane xSplit="2" ySplit="4" topLeftCell="E26" activePane="bottomRight" state="frozen"/>
      <selection pane="topRight" activeCell="C1" sqref="C1"/>
      <selection pane="bottomLeft" activeCell="A2" sqref="A2"/>
      <selection pane="bottomRight" activeCell="A5" sqref="A5:A26"/>
    </sheetView>
  </sheetViews>
  <sheetFormatPr defaultColWidth="9.140625" defaultRowHeight="15" x14ac:dyDescent="0.25"/>
  <cols>
    <col min="1" max="1" width="7.140625" style="1" bestFit="1" customWidth="1"/>
    <col min="2" max="2" width="34.42578125" style="1" bestFit="1" customWidth="1"/>
    <col min="3" max="3" width="13.42578125" style="1" customWidth="1"/>
    <col min="4" max="4" width="61.85546875" style="1" customWidth="1"/>
    <col min="5" max="5" width="12" style="1" customWidth="1"/>
    <col min="6" max="6" width="42.85546875" style="1" customWidth="1"/>
    <col min="7" max="7" width="19.42578125" style="1" customWidth="1"/>
    <col min="8" max="8" width="42.85546875" style="2" customWidth="1"/>
    <col min="9" max="9" width="19.42578125" style="2" customWidth="1"/>
    <col min="10" max="12" width="11.140625" style="2" customWidth="1"/>
    <col min="13" max="13" width="11.140625" style="1" customWidth="1"/>
    <col min="14" max="15" width="11.140625" style="1" hidden="1" customWidth="1"/>
    <col min="16" max="18" width="20.140625" style="1" customWidth="1"/>
    <col min="19" max="19" width="19.7109375" style="1" customWidth="1"/>
    <col min="20" max="20" width="36.140625" style="1" bestFit="1" customWidth="1"/>
    <col min="21" max="16384" width="9.140625" style="1"/>
  </cols>
  <sheetData>
    <row r="1" spans="1:16" s="16" customFormat="1" x14ac:dyDescent="0.25"/>
    <row r="2" spans="1:16" ht="15" customHeight="1" x14ac:dyDescent="0.25">
      <c r="A2" s="19" t="s">
        <v>0</v>
      </c>
      <c r="B2" s="21" t="s">
        <v>118</v>
      </c>
      <c r="C2" s="21" t="s">
        <v>1</v>
      </c>
      <c r="D2" s="21" t="s">
        <v>2</v>
      </c>
      <c r="E2" s="22" t="s">
        <v>78</v>
      </c>
      <c r="F2" s="12" t="s">
        <v>105</v>
      </c>
      <c r="G2" s="12"/>
      <c r="H2" s="12"/>
      <c r="I2" s="12"/>
      <c r="J2" s="14" t="s">
        <v>101</v>
      </c>
      <c r="K2" s="14"/>
      <c r="L2" s="14"/>
      <c r="M2" s="14"/>
      <c r="N2" s="14"/>
      <c r="O2" s="14"/>
      <c r="P2" s="20" t="s">
        <v>3</v>
      </c>
    </row>
    <row r="3" spans="1:16" ht="114.75" x14ac:dyDescent="0.25">
      <c r="A3" s="19"/>
      <c r="B3" s="21"/>
      <c r="C3" s="21"/>
      <c r="D3" s="21"/>
      <c r="E3" s="22"/>
      <c r="F3" s="18" t="s">
        <v>79</v>
      </c>
      <c r="G3" s="18" t="s">
        <v>80</v>
      </c>
      <c r="H3" s="18" t="s">
        <v>81</v>
      </c>
      <c r="I3" s="18" t="s">
        <v>82</v>
      </c>
      <c r="J3" s="15" t="str">
        <f ca="1">"Опыт работы в профессиональной сфере на "&amp;TEXT(TODAY(),"дд.ММ.гггг")&amp;" (лет)"</f>
        <v>Опыт работы в профессиональной сфере на 16.06.2026 (лет)</v>
      </c>
      <c r="K3" s="15" t="s">
        <v>98</v>
      </c>
      <c r="L3" s="15" t="s">
        <v>102</v>
      </c>
      <c r="M3" s="15" t="s">
        <v>97</v>
      </c>
      <c r="N3" s="13" t="s">
        <v>103</v>
      </c>
      <c r="O3" s="13" t="s">
        <v>104</v>
      </c>
      <c r="P3" s="20"/>
    </row>
    <row r="4" spans="1:16" x14ac:dyDescent="0.25">
      <c r="A4" s="3" t="s">
        <v>83</v>
      </c>
      <c r="B4" s="11" t="s">
        <v>84</v>
      </c>
      <c r="C4" s="11" t="s">
        <v>85</v>
      </c>
      <c r="D4" s="3" t="s">
        <v>86</v>
      </c>
      <c r="E4" s="11" t="s">
        <v>87</v>
      </c>
      <c r="F4" s="11" t="s">
        <v>88</v>
      </c>
      <c r="G4" s="11" t="s">
        <v>89</v>
      </c>
      <c r="H4" s="11" t="s">
        <v>90</v>
      </c>
      <c r="I4" s="11" t="s">
        <v>91</v>
      </c>
      <c r="J4" s="11" t="s">
        <v>92</v>
      </c>
      <c r="K4" s="3" t="s">
        <v>93</v>
      </c>
      <c r="L4" s="3" t="s">
        <v>94</v>
      </c>
      <c r="M4" s="3" t="s">
        <v>95</v>
      </c>
      <c r="N4" s="3" t="s">
        <v>96</v>
      </c>
      <c r="O4" s="3" t="s">
        <v>100</v>
      </c>
      <c r="P4" s="3" t="s">
        <v>106</v>
      </c>
    </row>
    <row r="5" spans="1:16" ht="105" x14ac:dyDescent="0.25">
      <c r="A5" s="4">
        <v>1</v>
      </c>
      <c r="B5" s="3" t="s">
        <v>65</v>
      </c>
      <c r="C5" s="4" t="s">
        <v>5</v>
      </c>
      <c r="D5" s="3" t="s">
        <v>8</v>
      </c>
      <c r="E5" s="4" t="s">
        <v>99</v>
      </c>
      <c r="F5" s="3" t="s">
        <v>9</v>
      </c>
      <c r="G5" s="4"/>
      <c r="H5" s="4"/>
      <c r="I5" s="3" t="s">
        <v>10</v>
      </c>
      <c r="J5" s="5">
        <f ca="1">(DATEDIF(Таблица1[[#This Row],[13]],TODAY(),"d")+Таблица1[[#This Row],[11]])/365</f>
        <v>3.7917808219178082</v>
      </c>
      <c r="K5" s="17">
        <v>1103</v>
      </c>
      <c r="L5" s="6">
        <v>0</v>
      </c>
      <c r="M5" s="7">
        <v>45908</v>
      </c>
      <c r="N5" s="5">
        <v>3</v>
      </c>
      <c r="O5" s="5">
        <v>3</v>
      </c>
      <c r="P5" s="4"/>
    </row>
    <row r="6" spans="1:16" ht="180" x14ac:dyDescent="0.25">
      <c r="A6" s="4">
        <v>2</v>
      </c>
      <c r="B6" s="3" t="s">
        <v>70</v>
      </c>
      <c r="C6" s="4" t="s">
        <v>5</v>
      </c>
      <c r="D6" s="3" t="s">
        <v>71</v>
      </c>
      <c r="E6" s="4" t="s">
        <v>99</v>
      </c>
      <c r="F6" s="3" t="s">
        <v>72</v>
      </c>
      <c r="G6" s="4"/>
      <c r="H6" s="4"/>
      <c r="I6" s="3" t="s">
        <v>117</v>
      </c>
      <c r="J6" s="5">
        <f ca="1">(DATEDIF(Таблица1[[#This Row],[13]],TODAY(),"d")+Таблица1[[#This Row],[11]])/365</f>
        <v>1.4219178082191781</v>
      </c>
      <c r="K6" s="17">
        <v>0</v>
      </c>
      <c r="L6" s="6">
        <v>10950</v>
      </c>
      <c r="M6" s="7">
        <v>45670</v>
      </c>
      <c r="N6" s="5">
        <v>30</v>
      </c>
      <c r="O6" s="5">
        <v>0</v>
      </c>
      <c r="P6" s="4"/>
    </row>
    <row r="7" spans="1:16" ht="60" x14ac:dyDescent="0.25">
      <c r="A7" s="4">
        <v>3</v>
      </c>
      <c r="B7" s="3" t="s">
        <v>4</v>
      </c>
      <c r="C7" s="4" t="s">
        <v>5</v>
      </c>
      <c r="D7" s="3" t="s">
        <v>68</v>
      </c>
      <c r="E7" s="4" t="s">
        <v>99</v>
      </c>
      <c r="F7" s="3" t="s">
        <v>6</v>
      </c>
      <c r="G7" s="3" t="s">
        <v>7</v>
      </c>
      <c r="H7" s="3"/>
      <c r="I7" s="4"/>
      <c r="J7" s="5">
        <f ca="1">(DATEDIF(Таблица1[[#This Row],[13]],TODAY(),"d")+Таблица1[[#This Row],[11]])/365</f>
        <v>32.556164383561644</v>
      </c>
      <c r="K7" s="17">
        <v>9670</v>
      </c>
      <c r="L7" s="6">
        <v>0</v>
      </c>
      <c r="M7" s="7">
        <v>43976</v>
      </c>
      <c r="N7" s="5">
        <v>31</v>
      </c>
      <c r="O7" s="5">
        <v>31</v>
      </c>
      <c r="P7" s="4"/>
    </row>
    <row r="8" spans="1:16" ht="90" x14ac:dyDescent="0.25">
      <c r="A8" s="4">
        <v>4</v>
      </c>
      <c r="B8" s="3" t="s">
        <v>11</v>
      </c>
      <c r="C8" s="4" t="s">
        <v>5</v>
      </c>
      <c r="D8" s="3" t="s">
        <v>12</v>
      </c>
      <c r="E8" s="4" t="s">
        <v>99</v>
      </c>
      <c r="F8" s="3" t="s">
        <v>13</v>
      </c>
      <c r="G8" s="4"/>
      <c r="H8" s="3" t="s">
        <v>119</v>
      </c>
      <c r="I8" s="4"/>
      <c r="J8" s="5">
        <f ca="1">(DATEDIF(Таблица1[[#This Row],[13]],TODAY(),"d")+Таблица1[[#This Row],[11]])/365</f>
        <v>1.4328767123287671</v>
      </c>
      <c r="K8" s="17">
        <v>0</v>
      </c>
      <c r="L8" s="6">
        <v>6935</v>
      </c>
      <c r="M8" s="7">
        <v>45666</v>
      </c>
      <c r="N8" s="5">
        <v>19</v>
      </c>
      <c r="O8" s="5">
        <v>0</v>
      </c>
      <c r="P8" s="4"/>
    </row>
    <row r="9" spans="1:16" ht="45" x14ac:dyDescent="0.25">
      <c r="A9" s="4">
        <v>5</v>
      </c>
      <c r="B9" s="3" t="s">
        <v>14</v>
      </c>
      <c r="C9" s="4" t="s">
        <v>5</v>
      </c>
      <c r="D9" s="3" t="s">
        <v>69</v>
      </c>
      <c r="E9" s="4" t="s">
        <v>99</v>
      </c>
      <c r="F9" s="3" t="s">
        <v>15</v>
      </c>
      <c r="G9" s="4"/>
      <c r="H9" s="4"/>
      <c r="I9" s="4"/>
      <c r="J9" s="5">
        <f ca="1">(DATEDIF(Таблица1[[#This Row],[13]],TODAY(),"d")+Таблица1[[#This Row],[11]])/365</f>
        <v>16.027397260273972</v>
      </c>
      <c r="K9" s="17">
        <v>5453</v>
      </c>
      <c r="L9" s="6">
        <v>0</v>
      </c>
      <c r="M9" s="7">
        <v>45792</v>
      </c>
      <c r="N9" s="5">
        <v>15</v>
      </c>
      <c r="O9" s="5">
        <v>15</v>
      </c>
      <c r="P9" s="4"/>
    </row>
    <row r="10" spans="1:16" ht="120" x14ac:dyDescent="0.25">
      <c r="A10" s="4">
        <v>6</v>
      </c>
      <c r="B10" s="3" t="s">
        <v>16</v>
      </c>
      <c r="C10" s="4" t="s">
        <v>17</v>
      </c>
      <c r="D10" s="3" t="s">
        <v>18</v>
      </c>
      <c r="E10" s="4" t="s">
        <v>99</v>
      </c>
      <c r="F10" s="3" t="s">
        <v>19</v>
      </c>
      <c r="G10" s="4"/>
      <c r="H10" s="4"/>
      <c r="I10" s="3" t="s">
        <v>20</v>
      </c>
      <c r="J10" s="5">
        <f ca="1">(DATEDIF(Таблица1[[#This Row],[13]],TODAY(),"d")+Таблица1[[#This Row],[11]])/365</f>
        <v>24.372602739726027</v>
      </c>
      <c r="K10" s="17">
        <v>8379</v>
      </c>
      <c r="L10" s="6">
        <v>5110</v>
      </c>
      <c r="M10" s="7">
        <v>45672</v>
      </c>
      <c r="N10" s="5">
        <v>37</v>
      </c>
      <c r="O10" s="5">
        <v>23</v>
      </c>
      <c r="P10" s="4"/>
    </row>
    <row r="11" spans="1:16" ht="75" x14ac:dyDescent="0.25">
      <c r="A11" s="4">
        <v>7</v>
      </c>
      <c r="B11" s="3" t="s">
        <v>21</v>
      </c>
      <c r="C11" s="4" t="s">
        <v>5</v>
      </c>
      <c r="D11" s="3" t="s">
        <v>22</v>
      </c>
      <c r="E11" s="4" t="s">
        <v>99</v>
      </c>
      <c r="F11" s="3" t="s">
        <v>23</v>
      </c>
      <c r="G11" s="4"/>
      <c r="H11" s="4"/>
      <c r="I11" s="3" t="s">
        <v>24</v>
      </c>
      <c r="J11" s="5">
        <f ca="1">(DATEDIF(Таблица1[[#This Row],[13]],TODAY(),"d")+Таблица1[[#This Row],[11]])/365</f>
        <v>24.624657534246577</v>
      </c>
      <c r="K11" s="17">
        <v>8465</v>
      </c>
      <c r="L11" s="6">
        <v>0</v>
      </c>
      <c r="M11" s="7">
        <v>45666</v>
      </c>
      <c r="N11" s="5">
        <v>23</v>
      </c>
      <c r="O11" s="5">
        <v>23</v>
      </c>
      <c r="P11" s="4"/>
    </row>
    <row r="12" spans="1:16" ht="45" x14ac:dyDescent="0.25">
      <c r="A12" s="4">
        <v>8</v>
      </c>
      <c r="B12" s="3" t="s">
        <v>25</v>
      </c>
      <c r="C12" s="4" t="s">
        <v>17</v>
      </c>
      <c r="D12" s="3" t="s">
        <v>26</v>
      </c>
      <c r="E12" s="4" t="s">
        <v>99</v>
      </c>
      <c r="F12" s="3" t="s">
        <v>27</v>
      </c>
      <c r="G12" s="3" t="s">
        <v>28</v>
      </c>
      <c r="H12" s="4"/>
      <c r="I12" s="4"/>
      <c r="J12" s="5">
        <f ca="1">(DATEDIF(Таблица1[[#This Row],[13]],TODAY(),"d")+Таблица1[[#This Row],[11]])/365</f>
        <v>61.701369863013696</v>
      </c>
      <c r="K12" s="17">
        <v>16161</v>
      </c>
      <c r="L12" s="6">
        <v>0</v>
      </c>
      <c r="M12" s="7">
        <v>39829</v>
      </c>
      <c r="N12" s="5">
        <v>60</v>
      </c>
      <c r="O12" s="5">
        <v>60</v>
      </c>
      <c r="P12" s="4"/>
    </row>
    <row r="13" spans="1:16" ht="45" x14ac:dyDescent="0.25">
      <c r="A13" s="4">
        <v>9</v>
      </c>
      <c r="B13" s="3" t="s">
        <v>75</v>
      </c>
      <c r="C13" s="4" t="s">
        <v>17</v>
      </c>
      <c r="D13" s="3" t="s">
        <v>76</v>
      </c>
      <c r="E13" s="4" t="s">
        <v>99</v>
      </c>
      <c r="F13" s="3" t="s">
        <v>77</v>
      </c>
      <c r="G13" s="4"/>
      <c r="H13" s="4"/>
      <c r="I13" s="4"/>
      <c r="J13" s="5">
        <f ca="1">(DATEDIF(Таблица1[[#This Row],[13]],TODAY(),"d")+Таблица1[[#This Row],[11]])/365</f>
        <v>18.695890410958903</v>
      </c>
      <c r="K13" s="17">
        <v>6597</v>
      </c>
      <c r="L13" s="6">
        <v>1095</v>
      </c>
      <c r="M13" s="7">
        <v>45962</v>
      </c>
      <c r="N13" s="5">
        <v>21</v>
      </c>
      <c r="O13" s="5">
        <v>18</v>
      </c>
      <c r="P13" s="4"/>
    </row>
    <row r="14" spans="1:16" ht="75" x14ac:dyDescent="0.25">
      <c r="A14" s="4">
        <v>10</v>
      </c>
      <c r="B14" s="3" t="s">
        <v>29</v>
      </c>
      <c r="C14" s="4" t="s">
        <v>5</v>
      </c>
      <c r="D14" s="3" t="s">
        <v>69</v>
      </c>
      <c r="E14" s="4" t="s">
        <v>99</v>
      </c>
      <c r="F14" s="3" t="s">
        <v>30</v>
      </c>
      <c r="G14" s="4"/>
      <c r="H14" s="3" t="s">
        <v>66</v>
      </c>
      <c r="I14" s="4"/>
      <c r="J14" s="5">
        <f ca="1">(DATEDIF(Таблица1[[#This Row],[13]],TODAY(),"d")+Таблица1[[#This Row],[11]])/365</f>
        <v>16.876712328767123</v>
      </c>
      <c r="K14" s="17">
        <v>5902</v>
      </c>
      <c r="L14" s="6">
        <v>0</v>
      </c>
      <c r="M14" s="7">
        <v>45931</v>
      </c>
      <c r="N14" s="5">
        <v>16</v>
      </c>
      <c r="O14" s="5">
        <v>16</v>
      </c>
      <c r="P14" s="4"/>
    </row>
    <row r="15" spans="1:16" ht="45" x14ac:dyDescent="0.25">
      <c r="A15" s="4">
        <v>11</v>
      </c>
      <c r="B15" s="3" t="s">
        <v>31</v>
      </c>
      <c r="C15" s="4" t="s">
        <v>17</v>
      </c>
      <c r="D15" s="3" t="s">
        <v>32</v>
      </c>
      <c r="E15" s="4" t="s">
        <v>99</v>
      </c>
      <c r="F15" s="3" t="s">
        <v>33</v>
      </c>
      <c r="G15" s="4"/>
      <c r="H15" s="4" t="s">
        <v>74</v>
      </c>
      <c r="I15" s="4"/>
      <c r="J15" s="5">
        <f ca="1">(DATEDIF(Таблица1[[#This Row],[13]],TODAY(),"d")+Таблица1[[#This Row],[11]])/365</f>
        <v>34.342465753424655</v>
      </c>
      <c r="K15" s="17">
        <v>12018</v>
      </c>
      <c r="L15" s="6">
        <v>0</v>
      </c>
      <c r="M15" s="7">
        <v>45672</v>
      </c>
      <c r="N15" s="5">
        <v>33</v>
      </c>
      <c r="O15" s="5">
        <v>33</v>
      </c>
      <c r="P15" s="4"/>
    </row>
    <row r="16" spans="1:16" ht="45" x14ac:dyDescent="0.25">
      <c r="A16" s="4">
        <v>12</v>
      </c>
      <c r="B16" s="3" t="s">
        <v>34</v>
      </c>
      <c r="C16" s="4" t="s">
        <v>17</v>
      </c>
      <c r="D16" s="3" t="s">
        <v>35</v>
      </c>
      <c r="E16" s="4" t="s">
        <v>99</v>
      </c>
      <c r="F16" s="3" t="s">
        <v>36</v>
      </c>
      <c r="G16" s="4"/>
      <c r="H16" s="4"/>
      <c r="I16" s="4"/>
      <c r="J16" s="5">
        <f ca="1">(DATEDIF(Таблица1[[#This Row],[13]],TODAY(),"d")+Таблица1[[#This Row],[11]])/365</f>
        <v>16.183561643835617</v>
      </c>
      <c r="K16" s="17">
        <v>5390</v>
      </c>
      <c r="L16" s="6">
        <v>2555</v>
      </c>
      <c r="M16" s="7">
        <v>45672</v>
      </c>
      <c r="N16" s="5">
        <v>22</v>
      </c>
      <c r="O16" s="5">
        <v>15</v>
      </c>
      <c r="P16" s="4"/>
    </row>
    <row r="17" spans="1:19" ht="90" x14ac:dyDescent="0.25">
      <c r="A17" s="4">
        <v>13</v>
      </c>
      <c r="B17" s="3" t="s">
        <v>37</v>
      </c>
      <c r="C17" s="4" t="s">
        <v>5</v>
      </c>
      <c r="D17" s="3" t="s">
        <v>73</v>
      </c>
      <c r="E17" s="4" t="s">
        <v>99</v>
      </c>
      <c r="F17" s="3" t="s">
        <v>38</v>
      </c>
      <c r="G17" s="4"/>
      <c r="H17" s="3" t="s">
        <v>119</v>
      </c>
      <c r="I17" s="4"/>
      <c r="J17" s="5">
        <f ca="1">(DATEDIF(Таблица1[[#This Row],[13]],TODAY(),"d")+Таблица1[[#This Row],[11]])/365</f>
        <v>38.983561643835614</v>
      </c>
      <c r="K17" s="17">
        <v>13199</v>
      </c>
      <c r="L17" s="6">
        <v>0</v>
      </c>
      <c r="M17" s="7">
        <v>45159</v>
      </c>
      <c r="N17" s="5">
        <v>38</v>
      </c>
      <c r="O17" s="5">
        <v>38</v>
      </c>
      <c r="P17" s="3" t="s">
        <v>39</v>
      </c>
    </row>
    <row r="18" spans="1:19" ht="105" x14ac:dyDescent="0.25">
      <c r="A18" s="4">
        <v>14</v>
      </c>
      <c r="B18" s="3" t="s">
        <v>40</v>
      </c>
      <c r="C18" s="4" t="s">
        <v>5</v>
      </c>
      <c r="D18" s="3" t="s">
        <v>41</v>
      </c>
      <c r="E18" s="4" t="s">
        <v>99</v>
      </c>
      <c r="F18" s="3" t="s">
        <v>42</v>
      </c>
      <c r="G18" s="4"/>
      <c r="H18" s="3" t="s">
        <v>108</v>
      </c>
      <c r="I18" s="3" t="s">
        <v>107</v>
      </c>
      <c r="J18" s="5">
        <f ca="1">(DATEDIF(Таблица1[[#This Row],[13]],TODAY(),"d")+Таблица1[[#This Row],[11]])/365</f>
        <v>27.8</v>
      </c>
      <c r="K18" s="17">
        <v>7808</v>
      </c>
      <c r="L18" s="6">
        <v>0</v>
      </c>
      <c r="M18" s="7">
        <v>43850</v>
      </c>
      <c r="N18" s="5">
        <v>27</v>
      </c>
      <c r="O18" s="5">
        <v>27</v>
      </c>
      <c r="P18" s="3" t="s">
        <v>39</v>
      </c>
    </row>
    <row r="19" spans="1:19" ht="75" x14ac:dyDescent="0.25">
      <c r="A19" s="4">
        <v>15</v>
      </c>
      <c r="B19" s="3" t="s">
        <v>43</v>
      </c>
      <c r="C19" s="4" t="s">
        <v>5</v>
      </c>
      <c r="D19" s="3" t="s">
        <v>115</v>
      </c>
      <c r="E19" s="4" t="s">
        <v>99</v>
      </c>
      <c r="F19" s="3" t="s">
        <v>44</v>
      </c>
      <c r="G19" s="4"/>
      <c r="H19" s="4"/>
      <c r="I19" s="4"/>
      <c r="J19" s="5">
        <f ca="1">(DATEDIF(Таблица1[[#This Row],[13]],TODAY(),"d")+Таблица1[[#This Row],[11]])/365</f>
        <v>0.76986301369863008</v>
      </c>
      <c r="K19" s="17">
        <v>0</v>
      </c>
      <c r="L19" s="6">
        <v>0</v>
      </c>
      <c r="M19" s="7">
        <v>45908</v>
      </c>
      <c r="N19" s="5">
        <v>0</v>
      </c>
      <c r="O19" s="5">
        <v>0</v>
      </c>
      <c r="P19" s="4"/>
    </row>
    <row r="20" spans="1:19" ht="90" x14ac:dyDescent="0.25">
      <c r="A20" s="4">
        <v>16</v>
      </c>
      <c r="B20" s="3" t="s">
        <v>45</v>
      </c>
      <c r="C20" s="4" t="s">
        <v>5</v>
      </c>
      <c r="D20" s="3" t="s">
        <v>46</v>
      </c>
      <c r="E20" s="4" t="s">
        <v>99</v>
      </c>
      <c r="F20" s="3" t="s">
        <v>47</v>
      </c>
      <c r="G20" s="4"/>
      <c r="H20" s="3" t="s">
        <v>119</v>
      </c>
      <c r="I20" s="4"/>
      <c r="J20" s="5">
        <f ca="1">(DATEDIF(Таблица1[[#This Row],[13]],TODAY(),"d")+Таблица1[[#This Row],[11]])/365</f>
        <v>18.663013698630138</v>
      </c>
      <c r="K20" s="17">
        <v>0</v>
      </c>
      <c r="L20" s="6">
        <v>3285</v>
      </c>
      <c r="M20" s="7">
        <v>39377</v>
      </c>
      <c r="N20" s="5">
        <v>26</v>
      </c>
      <c r="O20" s="5">
        <v>17</v>
      </c>
      <c r="P20" s="3" t="s">
        <v>39</v>
      </c>
    </row>
    <row r="21" spans="1:19" ht="60" x14ac:dyDescent="0.25">
      <c r="A21" s="4">
        <v>17</v>
      </c>
      <c r="B21" s="3" t="s">
        <v>48</v>
      </c>
      <c r="C21" s="4" t="s">
        <v>49</v>
      </c>
      <c r="D21" s="3" t="s">
        <v>50</v>
      </c>
      <c r="E21" s="4" t="s">
        <v>99</v>
      </c>
      <c r="F21" s="3" t="s">
        <v>51</v>
      </c>
      <c r="G21" s="4"/>
      <c r="H21" s="4"/>
      <c r="I21" s="4"/>
      <c r="J21" s="5">
        <f ca="1">(DATEDIF(Таблица1[[#This Row],[13]],TODAY(),"d")+Таблица1[[#This Row],[11]])/365</f>
        <v>4.8767123287671232</v>
      </c>
      <c r="K21" s="17">
        <v>1263</v>
      </c>
      <c r="L21" s="6">
        <v>2190</v>
      </c>
      <c r="M21" s="7">
        <v>45672</v>
      </c>
      <c r="N21" s="5">
        <v>10</v>
      </c>
      <c r="O21" s="5">
        <v>4</v>
      </c>
      <c r="P21" s="4"/>
    </row>
    <row r="22" spans="1:19" ht="90" x14ac:dyDescent="0.25">
      <c r="A22" s="4">
        <v>18</v>
      </c>
      <c r="B22" s="3" t="s">
        <v>52</v>
      </c>
      <c r="C22" s="4" t="s">
        <v>5</v>
      </c>
      <c r="D22" s="3" t="s">
        <v>67</v>
      </c>
      <c r="E22" s="4" t="s">
        <v>99</v>
      </c>
      <c r="F22" s="3" t="s">
        <v>53</v>
      </c>
      <c r="G22" s="4"/>
      <c r="H22" s="3" t="s">
        <v>119</v>
      </c>
      <c r="I22" s="4"/>
      <c r="J22" s="5">
        <f ca="1">(DATEDIF(Таблица1[[#This Row],[13]],TODAY(),"d")+Таблица1[[#This Row],[11]])/365</f>
        <v>9.9424657534246581</v>
      </c>
      <c r="K22" s="17">
        <v>1486</v>
      </c>
      <c r="L22" s="6">
        <v>5840</v>
      </c>
      <c r="M22" s="7">
        <v>44046</v>
      </c>
      <c r="N22" s="5">
        <v>25</v>
      </c>
      <c r="O22" s="5">
        <v>9</v>
      </c>
      <c r="P22" s="3" t="s">
        <v>39</v>
      </c>
    </row>
    <row r="23" spans="1:19" ht="195" x14ac:dyDescent="0.25">
      <c r="A23" s="4">
        <v>19</v>
      </c>
      <c r="B23" s="3" t="s">
        <v>54</v>
      </c>
      <c r="C23" s="4" t="s">
        <v>5</v>
      </c>
      <c r="D23" s="3" t="s">
        <v>55</v>
      </c>
      <c r="E23" s="4" t="s">
        <v>99</v>
      </c>
      <c r="F23" s="3" t="s">
        <v>56</v>
      </c>
      <c r="G23" s="4"/>
      <c r="H23" s="3" t="s">
        <v>120</v>
      </c>
      <c r="I23" s="4"/>
      <c r="J23" s="5">
        <f ca="1">(DATEDIF(Таблица1[[#This Row],[13]],TODAY(),"d")+Таблица1[[#This Row],[11]])/365</f>
        <v>20.32054794520548</v>
      </c>
      <c r="K23" s="17">
        <v>529</v>
      </c>
      <c r="L23" s="6">
        <v>1825</v>
      </c>
      <c r="M23" s="7">
        <v>39301</v>
      </c>
      <c r="N23" s="5">
        <v>24</v>
      </c>
      <c r="O23" s="5">
        <v>19</v>
      </c>
      <c r="P23" s="3" t="s">
        <v>39</v>
      </c>
    </row>
    <row r="24" spans="1:19" ht="240" x14ac:dyDescent="0.25">
      <c r="A24" s="4">
        <v>20</v>
      </c>
      <c r="B24" s="3" t="s">
        <v>57</v>
      </c>
      <c r="C24" s="4" t="s">
        <v>58</v>
      </c>
      <c r="D24" s="3" t="s">
        <v>59</v>
      </c>
      <c r="E24" s="3" t="s">
        <v>113</v>
      </c>
      <c r="F24" s="3" t="s">
        <v>60</v>
      </c>
      <c r="G24" s="4"/>
      <c r="H24" s="3" t="s">
        <v>110</v>
      </c>
      <c r="I24" s="3" t="s">
        <v>109</v>
      </c>
      <c r="J24" s="5">
        <f ca="1">(DATEDIF(Таблица1[[#This Row],[13]],TODAY(),"d")+Таблица1[[#This Row],[11]])/365</f>
        <v>20.832876712328765</v>
      </c>
      <c r="K24" s="17">
        <v>7081</v>
      </c>
      <c r="L24" s="6">
        <v>0</v>
      </c>
      <c r="M24" s="7">
        <v>45666</v>
      </c>
      <c r="N24" s="5">
        <v>20</v>
      </c>
      <c r="O24" s="5">
        <v>20</v>
      </c>
      <c r="P24" s="3" t="s">
        <v>39</v>
      </c>
    </row>
    <row r="25" spans="1:19" ht="330" x14ac:dyDescent="0.25">
      <c r="A25" s="4">
        <v>21</v>
      </c>
      <c r="B25" s="3" t="s">
        <v>61</v>
      </c>
      <c r="C25" s="4" t="s">
        <v>58</v>
      </c>
      <c r="D25" s="3" t="s">
        <v>62</v>
      </c>
      <c r="E25" s="3" t="s">
        <v>114</v>
      </c>
      <c r="F25" s="3" t="s">
        <v>51</v>
      </c>
      <c r="G25" s="4"/>
      <c r="H25" s="3" t="s">
        <v>112</v>
      </c>
      <c r="I25" s="3" t="s">
        <v>111</v>
      </c>
      <c r="J25" s="5">
        <f ca="1">(DATEDIF(Таблица1[[#This Row],[13]],TODAY(),"d")+Таблица1[[#This Row],[11]])/365</f>
        <v>14.586301369863014</v>
      </c>
      <c r="K25" s="17">
        <v>5043</v>
      </c>
      <c r="L25" s="6">
        <v>0</v>
      </c>
      <c r="M25" s="7">
        <v>45908</v>
      </c>
      <c r="N25" s="5">
        <v>13</v>
      </c>
      <c r="O25" s="5">
        <v>13</v>
      </c>
      <c r="P25" s="4"/>
    </row>
    <row r="26" spans="1:19" ht="45" x14ac:dyDescent="0.25">
      <c r="A26" s="4">
        <v>22</v>
      </c>
      <c r="B26" s="3" t="s">
        <v>63</v>
      </c>
      <c r="C26" s="4" t="s">
        <v>58</v>
      </c>
      <c r="D26" s="3" t="s">
        <v>116</v>
      </c>
      <c r="E26" s="4" t="s">
        <v>99</v>
      </c>
      <c r="F26" s="3" t="s">
        <v>64</v>
      </c>
      <c r="G26" s="4"/>
      <c r="H26" s="4"/>
      <c r="I26" s="4"/>
      <c r="J26" s="5">
        <f ca="1">(DATEDIF(Таблица1[[#This Row],[13]],TODAY(),"d")+Таблица1[[#This Row],[11]])/365</f>
        <v>18.386301369863013</v>
      </c>
      <c r="K26" s="17">
        <v>1320</v>
      </c>
      <c r="L26" s="6">
        <v>2920</v>
      </c>
      <c r="M26" s="7">
        <v>40798</v>
      </c>
      <c r="N26" s="5">
        <v>25</v>
      </c>
      <c r="O26" s="5">
        <v>17</v>
      </c>
      <c r="P26" s="4"/>
    </row>
    <row r="27" spans="1:19" x14ac:dyDescent="0.25">
      <c r="A27" s="8"/>
      <c r="B27" s="9"/>
      <c r="C27" s="9"/>
      <c r="D27" s="9"/>
      <c r="E27" s="9"/>
      <c r="F27" s="9"/>
    </row>
    <row r="28" spans="1:19" x14ac:dyDescent="0.25">
      <c r="A28" s="8"/>
      <c r="B28" s="9"/>
      <c r="C28" s="9"/>
      <c r="D28" s="9"/>
      <c r="E28" s="9"/>
      <c r="F28" s="9"/>
      <c r="S28" s="10"/>
    </row>
    <row r="29" spans="1:19" x14ac:dyDescent="0.25">
      <c r="S29" s="10"/>
    </row>
  </sheetData>
  <mergeCells count="6">
    <mergeCell ref="A2:A3"/>
    <mergeCell ref="P2:P3"/>
    <mergeCell ref="B2:B3"/>
    <mergeCell ref="C2:C3"/>
    <mergeCell ref="D2:D3"/>
    <mergeCell ref="E2:E3"/>
  </mergeCells>
  <phoneticPr fontId="1" type="noConversion"/>
  <pageMargins left="0.39370078740157483" right="0.39370078740157483" top="0.39370078740157483" bottom="0.39370078740157483" header="0.31496062992125984" footer="0.31496062992125984"/>
  <pageSetup paperSize="9" scale="38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МБОУ ДПО «НМЦ»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Деменева</dc:creator>
  <cp:lastModifiedBy>finderX</cp:lastModifiedBy>
  <cp:lastPrinted>2026-06-16T06:23:41Z</cp:lastPrinted>
  <dcterms:created xsi:type="dcterms:W3CDTF">2025-10-15T09:03:29Z</dcterms:created>
  <dcterms:modified xsi:type="dcterms:W3CDTF">2026-06-16T06:28:13Z</dcterms:modified>
</cp:coreProperties>
</file>